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355" windowHeight="870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F16" i="4"/>
  <c r="F19"/>
  <c r="E19"/>
  <c r="F18"/>
  <c r="E18"/>
  <c r="K17"/>
  <c r="I17"/>
  <c r="H17"/>
  <c r="G17"/>
  <c r="F17"/>
  <c r="E17"/>
  <c r="K16"/>
  <c r="I16"/>
  <c r="E16"/>
</calcChain>
</file>

<file path=xl/sharedStrings.xml><?xml version="1.0" encoding="utf-8"?>
<sst xmlns="http://schemas.openxmlformats.org/spreadsheetml/2006/main" count="172" uniqueCount="127">
  <si>
    <t>№ ПП</t>
  </si>
  <si>
    <t>Наименование хозяйствующего субъекта с указанием его организационно-правовой формы</t>
  </si>
  <si>
    <t>ИНН</t>
  </si>
  <si>
    <t>ОГРН</t>
  </si>
  <si>
    <t>Юридический адрес, местонахождение, телефон, Ф.И.О. руководителя</t>
  </si>
  <si>
    <t>Вид деятельности (производство, передача, сбыт)</t>
  </si>
  <si>
    <t>Сведения о наличии в собственности или на ином законном праве имущественных объектов, участвующих в производстве и (или) передаче тепловой энергии</t>
  </si>
  <si>
    <t>Сведения о составе группы лиц</t>
  </si>
  <si>
    <t>Порядковый номер хозяйствующего субъекта, с которым данное лицо, входит в одну группу лиц</t>
  </si>
  <si>
    <t>Код основания</t>
  </si>
  <si>
    <t>по</t>
  </si>
  <si>
    <t>Наименование хозяйствующего субъекта</t>
  </si>
  <si>
    <t>Количество тепловой энергии, реализованной хозяйствующим субъектом, Гкал</t>
  </si>
  <si>
    <t>Всего,</t>
  </si>
  <si>
    <t>в т.ч.</t>
  </si>
  <si>
    <t>конечным потребителям</t>
  </si>
  <si>
    <t>перепродавцам</t>
  </si>
  <si>
    <t xml:space="preserve">по </t>
  </si>
  <si>
    <t>Количество тепловой энергии, приобретенной хозяйствующим субъектом, Гкал</t>
  </si>
  <si>
    <t>Количество тепловой энергии, произведенной хозяйствующим субъектом, Гкал</t>
  </si>
  <si>
    <t>Доля рынка, занимаемая хозяйствующим субъектом</t>
  </si>
  <si>
    <t>Всего, в т.ч.</t>
  </si>
  <si>
    <t>потребителям</t>
  </si>
  <si>
    <t>населению, организациям, оказывающим услуги по управлению МКД</t>
  </si>
  <si>
    <t>прочим</t>
  </si>
  <si>
    <t>наименование муниципального образования</t>
  </si>
  <si>
    <t>наименование муниципального образования*</t>
  </si>
  <si>
    <t>* Для каждого муниципального образования заполняется отдельная таблица (в случае осуществления деятельности в нескольких муниципальных образованиях.)</t>
  </si>
  <si>
    <t>частная</t>
  </si>
  <si>
    <t>650000, г. Кемерово, пр. Кузнецкий, 30; ген.дир.  ООО "Сибирская генерирующая компания" (управляющая организация) М.Ф. Кузнецов</t>
  </si>
  <si>
    <t>производство электроэнергии тепловыми электростанциями (Код ОКВЭД: 40.10.11)</t>
  </si>
  <si>
    <t>ИТОГО:</t>
  </si>
  <si>
    <t>г. Новокузнецк</t>
  </si>
  <si>
    <t>МП "ССК"</t>
  </si>
  <si>
    <t>1124217006363</t>
  </si>
  <si>
    <t>муниципальная</t>
  </si>
  <si>
    <t>654006, г. Новокузнецк, ул. Орджоникидзе, 12/1, тел.: (3843) 921144,  Директор С.В. Жданов</t>
  </si>
  <si>
    <t>производство, передача, сбыт тепловой энергии</t>
  </si>
  <si>
    <t>ОАО "Кузнецкая ТЭЦ"</t>
  </si>
  <si>
    <t>1122224002295</t>
  </si>
  <si>
    <t>ОАО "ЕВРАЗ ЗСМК"</t>
  </si>
  <si>
    <t>1024201670020</t>
  </si>
  <si>
    <t>ОАО "ЕВРАЗ НТМК", ООО "Запсибжилстрой", ООО "Автотранспортное предприятие "ЗСМК"</t>
  </si>
  <si>
    <t>654043, г. Новокузнецк, шоссе Космическое, 16, тел.: (495) 9335882, Президент ООО "ЕвразХолдинг" (управляющая организация) А.В. Фролов</t>
  </si>
  <si>
    <t>ООО "ЕвразХолдинг"</t>
  </si>
  <si>
    <t>ООО "КузнецкТеплоСбыт"</t>
  </si>
  <si>
    <t>1124217006902</t>
  </si>
  <si>
    <t>654006, г. Новокузнецк, ул. Рудокопровая, 4,тел.: (3843) 792862 ген.директор С.Н. Головко</t>
  </si>
  <si>
    <t xml:space="preserve">трубопроводы в аренде на основании договора </t>
  </si>
  <si>
    <t>ОАО "РЖД"</t>
  </si>
  <si>
    <t>Кузбасский территориальный участок Западно-Сибирской дирекции по тепловодоснабжению (далее - ОАО "РЖД")</t>
  </si>
  <si>
    <t xml:space="preserve">Единственным акционером ОАО «Российские железные дороги»,  является Российская Федерация.  </t>
  </si>
  <si>
    <t>107174, г. Москва, ул. Новая Басманная, д. 2, Президент В.И. Якунин</t>
  </si>
  <si>
    <t xml:space="preserve">тепловые сети в собственности </t>
  </si>
  <si>
    <t>передача</t>
  </si>
  <si>
    <t>АО "Новокузнецкий хладокомбинат"</t>
  </si>
  <si>
    <t>649002, Республика Алтай, пр. Коммунистический, д. 55/8, помещ. 2, генеральный директор ООО "НК Холдинг" А.С. Бачурин</t>
  </si>
  <si>
    <t>производство, сбыт тепловой энергии</t>
  </si>
  <si>
    <t>производство, передача тепловой энергии</t>
  </si>
  <si>
    <t>котельная в собственности</t>
  </si>
  <si>
    <t>1124217008717</t>
  </si>
  <si>
    <t>производство</t>
  </si>
  <si>
    <t>ООО "Центральная ТЭЦ"</t>
  </si>
  <si>
    <t>Таблица №1. Сведения о составе хозяйствующих субъектов, осуществляющих деятельность на рынке услуг по теплоснабжению за 2015 г.</t>
  </si>
  <si>
    <t>ООО"ЦЕНТРАЛЬНАЯ ТЕПЛОЭЛЕКТРОЦЕНТРАЛЬ"</t>
  </si>
  <si>
    <t>ОАО "РУСАЛ Новокузнецкий Алюминивый Завод "</t>
  </si>
  <si>
    <t>4221000535</t>
  </si>
  <si>
    <t xml:space="preserve">ФКУ ЛИУ - 16 ГУФСИН России по Кемеровской области </t>
  </si>
  <si>
    <t>ООО "НХКП"</t>
  </si>
  <si>
    <t>4205049090</t>
  </si>
  <si>
    <t>4217146362</t>
  </si>
  <si>
    <t>г.Новокузнецк, 654029, ул.Вокзальная, 58</t>
  </si>
  <si>
    <t>Федеральная</t>
  </si>
  <si>
    <t>654101, Россия, Кемеровская область,  Новокузнецк, п. Абагур-Лесной, ул. Левашова, 42а, Никулин Константин Геннадьевич</t>
  </si>
  <si>
    <t>котельная</t>
  </si>
  <si>
    <t>Частная форма собственности</t>
  </si>
  <si>
    <t>654000, РФ, г. Новокузнецк, Кемеровской области. Управляющий директор Жирнаков Виктор Сергеевич, тел. (3843)397-322</t>
  </si>
  <si>
    <t>Частная собственность</t>
  </si>
  <si>
    <t>650054, Российская Федерация, город Кемерово, Пионерский бульвар, 4А. Тел. (83842) 44-03-60. Руководитель С.В. Парамонов</t>
  </si>
  <si>
    <t>Филиал ОАО " УК "Кузбассразрезуголь"</t>
  </si>
  <si>
    <t>производство,передача,  сбыт</t>
  </si>
  <si>
    <t>кательные, тепловые сети, на праве хозяйственного веденья</t>
  </si>
  <si>
    <t>ТЭЦ в собственности</t>
  </si>
  <si>
    <t xml:space="preserve">Производство, сбыт  </t>
  </si>
  <si>
    <t xml:space="preserve">654005,Кемеровская обл.,   г. Новокузнецк, ул. Коммунальная, д.25, </t>
  </si>
  <si>
    <t>654005 Кемеровская обл., г. Новокузнецк ул. Комунальная д.25, ген директор Щелкова Ольга Викторовна 8(3843)794229</t>
  </si>
  <si>
    <t>кательные, тепловые сети, в собственности</t>
  </si>
  <si>
    <t>кательная, тепловые сети в собственности</t>
  </si>
  <si>
    <t xml:space="preserve"> ОАО "РЖД"</t>
  </si>
  <si>
    <t xml:space="preserve"> Таблица №4</t>
  </si>
  <si>
    <t xml:space="preserve">     </t>
  </si>
  <si>
    <t>Информация об объемах переданной тепловой энергии в 2015 г., о тарифах и необходимой валовой выручке (НВВ) хозяйствующего субъекта за отчетный период, утверждаемых органом исполнительной власти субъекта Российской Федерации в области государственного регулирования тарифов в 2015 г.</t>
  </si>
  <si>
    <t>(наименование городского округа)*</t>
  </si>
  <si>
    <t>Наименование теплосетевой организации</t>
  </si>
  <si>
    <t>Информация о необходимой валовой выручке (НВВ), тыс. руб.</t>
  </si>
  <si>
    <t>Объем переданной тепловой энергии (с разбивкой по группам потребителей), Гкал</t>
  </si>
  <si>
    <t>Тариф на передачу, руб/Гкал (с учетом НДС)</t>
  </si>
  <si>
    <t xml:space="preserve">с 01.01.2015 г. </t>
  </si>
  <si>
    <t>с 01.07.2015 г.</t>
  </si>
  <si>
    <t xml:space="preserve"> *указать муниципальне образование с населением более 100 тысяч человек ( г. Кемерово, </t>
  </si>
  <si>
    <t>г. Новокузнецк, г. Междуреченск, г. Ленинск-Кузнецкий, г. Белово,г. Прокопьевск, г. Киселевск)</t>
  </si>
  <si>
    <t>Новокузнецк</t>
  </si>
  <si>
    <t>контур ЗС ТЭЦ;контур Куз.Тэц;контур Центр. ТЭЦ - 926273,87; контур МП "ССК" - 936592</t>
  </si>
  <si>
    <t>контур ЗС ТЭЦ; 1 101 123,56; контур Куз.Тэц - 1 373 506,79 ;контур Центр. ТЭЦ - 983620,83; контур МП "ССК" -479 667,85</t>
  </si>
  <si>
    <t>контур ЗС ТЭЦ - 239,6;контур Куз.Тэц - 244,25;  контур Центр. ТЭЦ -197,01</t>
  </si>
  <si>
    <t>контур ЗС ТЭЦ -254,21;контур Куз.Тэц - 259,15;  контур Центр. ТЭЦ -155,27</t>
  </si>
  <si>
    <t>Таблица №2. Сведения о хозяйствующих субъектах, осуществляющих производство тепловой энергии за 2015год</t>
  </si>
  <si>
    <t>контур МП "ССК" 155,27</t>
  </si>
  <si>
    <t xml:space="preserve">контур МП "ССК" 197,01 </t>
  </si>
  <si>
    <t>3462,65 (юридические лица)</t>
  </si>
  <si>
    <t>1. 1879.83      2. 1376.92</t>
  </si>
  <si>
    <t>1. 1914.79       2. 1441.48</t>
  </si>
  <si>
    <t>АО "ЕВРАЗ" 1.Тепловая энергия ( в горячей воде) на коллекторах источника тепловой энергии Западно-Сибирская ТЭЦ – филиал АО "ЕВРАЗ ЗСМК" на потребительском рынке города Новокузнецка</t>
  </si>
  <si>
    <t>АО "ЕВРАЗ" 2.Тепловая энергия (в горячей воде), поставляемая  потребителям  города Новокузнецка</t>
  </si>
  <si>
    <t>АО "ЕВРАЗ" 3.Тепловая энергия (в горячей воде), реализуемая на потребительском рынке г. Новокузнецка для потребителей, присоединенных к тепловым сетям ООО "Шахта "Юбилейная"</t>
  </si>
  <si>
    <t>АО "ЕВРАЗ" 4.Тепловая энергия (в паре)  на коллекторах источника тепловой энергии паровоздуходувная станция (ПВС) на потребительском рынке города Новокузнецка</t>
  </si>
  <si>
    <t xml:space="preserve">производство, передача, сбыт </t>
  </si>
  <si>
    <t>производство, передача, сбыт</t>
  </si>
  <si>
    <t>Таблица №3. Определение долей хозяйствующих субъектов в 2015 г.</t>
  </si>
  <si>
    <t>SIBERIAN ENERGY INVESTMENTS LTD (СИБЕРИАН ЭНЕРДЖИ ИНВЕСТМЕНТС ЛТД), ИНН 9909385883, ОГРН не применимо, Георгиу Катсуноту, З КИТАЛЛИДЕС БИЛДИНГ, Офис 209, 3036, Лимассол, Кипр (Georgiou Katsounotou 3, KITALLIDES BUILDING, Office 209, 3036, Limassol, Cyprus).</t>
  </si>
  <si>
    <t>ООО "Кемеровский Хладокомбинат"</t>
  </si>
  <si>
    <t>ООО "Управляющая компания  "Новокузбассхолдинг"</t>
  </si>
  <si>
    <t>2, 4</t>
  </si>
  <si>
    <t>1, 3, 4</t>
  </si>
  <si>
    <t>Бачурин С.М.</t>
  </si>
  <si>
    <t>Бачурин А.С.</t>
  </si>
  <si>
    <t>Форма собственности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</si>
</sst>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0" borderId="8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Border="1"/>
    <xf numFmtId="1" fontId="2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" fontId="0" fillId="2" borderId="3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Alignment="1"/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8" xfId="0" applyFont="1" applyBorder="1" applyAlignment="1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2" borderId="3" xfId="0" applyNumberFormat="1" applyFill="1" applyBorder="1" applyAlignment="1">
      <alignment horizontal="center" vertical="center" wrapText="1"/>
    </xf>
    <xf numFmtId="165" fontId="0" fillId="2" borderId="4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9"/>
  <sheetViews>
    <sheetView topLeftCell="A10" zoomScale="80" zoomScaleNormal="80" workbookViewId="0">
      <selection activeCell="E6" sqref="E6:E7"/>
    </sheetView>
  </sheetViews>
  <sheetFormatPr defaultRowHeight="12.75"/>
  <cols>
    <col min="1" max="1" width="6.85546875" customWidth="1"/>
    <col min="2" max="2" width="23.7109375" customWidth="1"/>
    <col min="3" max="3" width="13" customWidth="1"/>
    <col min="4" max="4" width="18.5703125" customWidth="1"/>
    <col min="5" max="5" width="16.85546875" customWidth="1"/>
    <col min="6" max="6" width="24.5703125" customWidth="1"/>
    <col min="7" max="7" width="23.28515625" customWidth="1"/>
    <col min="8" max="8" width="30.140625" customWidth="1"/>
    <col min="9" max="9" width="29.28515625" customWidth="1"/>
    <col min="10" max="10" width="11.5703125" customWidth="1"/>
  </cols>
  <sheetData>
    <row r="2" spans="1:10" ht="15.7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1"/>
      <c r="B3" s="2" t="s">
        <v>32</v>
      </c>
      <c r="C3" s="2"/>
      <c r="D3" s="2"/>
      <c r="E3" s="65" t="s">
        <v>25</v>
      </c>
      <c r="F3" s="66"/>
      <c r="G3" s="66"/>
      <c r="H3" s="1"/>
      <c r="I3" s="1"/>
      <c r="J3" s="1"/>
    </row>
    <row r="4" spans="1:10" ht="15.75">
      <c r="A4" s="1"/>
      <c r="B4" s="3"/>
      <c r="C4" s="3"/>
      <c r="D4" s="3"/>
      <c r="E4" s="3"/>
      <c r="F4" s="3"/>
      <c r="G4" s="1"/>
      <c r="H4" s="1"/>
      <c r="I4" s="1"/>
      <c r="J4" s="1"/>
    </row>
    <row r="5" spans="1:10" ht="7.9" customHeight="1">
      <c r="A5" s="1"/>
      <c r="B5" s="3"/>
      <c r="C5" s="3"/>
      <c r="D5" s="3"/>
      <c r="E5" s="3"/>
      <c r="F5" s="3"/>
      <c r="G5" s="1"/>
      <c r="H5" s="1"/>
      <c r="I5" s="1"/>
      <c r="J5" s="1"/>
    </row>
    <row r="6" spans="1:10" ht="27" customHeight="1">
      <c r="A6" s="51" t="s">
        <v>0</v>
      </c>
      <c r="B6" s="60" t="s">
        <v>1</v>
      </c>
      <c r="C6" s="51" t="s">
        <v>2</v>
      </c>
      <c r="D6" s="51" t="s">
        <v>3</v>
      </c>
      <c r="E6" s="60" t="s">
        <v>126</v>
      </c>
      <c r="F6" s="60" t="s">
        <v>4</v>
      </c>
      <c r="G6" s="60" t="s">
        <v>5</v>
      </c>
      <c r="H6" s="60" t="s">
        <v>6</v>
      </c>
      <c r="I6" s="63" t="s">
        <v>7</v>
      </c>
      <c r="J6" s="64"/>
    </row>
    <row r="7" spans="1:10" ht="91.15" customHeight="1">
      <c r="A7" s="53"/>
      <c r="B7" s="53"/>
      <c r="C7" s="53"/>
      <c r="D7" s="53"/>
      <c r="E7" s="53"/>
      <c r="F7" s="53"/>
      <c r="G7" s="62"/>
      <c r="H7" s="53"/>
      <c r="I7" s="5" t="s">
        <v>8</v>
      </c>
      <c r="J7" s="5" t="s">
        <v>9</v>
      </c>
    </row>
    <row r="8" spans="1:10" ht="15.75">
      <c r="A8" s="4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</row>
    <row r="9" spans="1:10" ht="78.75">
      <c r="A9" s="6">
        <v>1</v>
      </c>
      <c r="B9" s="6" t="s">
        <v>33</v>
      </c>
      <c r="C9" s="7" t="s">
        <v>70</v>
      </c>
      <c r="D9" s="7" t="s">
        <v>34</v>
      </c>
      <c r="E9" s="6" t="s">
        <v>35</v>
      </c>
      <c r="F9" s="5" t="s">
        <v>36</v>
      </c>
      <c r="G9" s="5" t="s">
        <v>37</v>
      </c>
      <c r="H9" s="5" t="s">
        <v>81</v>
      </c>
      <c r="I9" s="5"/>
      <c r="J9" s="6"/>
    </row>
    <row r="10" spans="1:10" ht="15.75" customHeight="1">
      <c r="A10" s="51">
        <v>2</v>
      </c>
      <c r="B10" s="51" t="s">
        <v>38</v>
      </c>
      <c r="C10" s="54">
        <v>4205243178</v>
      </c>
      <c r="D10" s="57" t="s">
        <v>39</v>
      </c>
      <c r="E10" s="51" t="s">
        <v>28</v>
      </c>
      <c r="F10" s="60" t="s">
        <v>29</v>
      </c>
      <c r="G10" s="60" t="s">
        <v>30</v>
      </c>
      <c r="H10" s="60" t="s">
        <v>82</v>
      </c>
      <c r="I10" s="60" t="s">
        <v>119</v>
      </c>
      <c r="J10" s="51">
        <v>1</v>
      </c>
    </row>
    <row r="11" spans="1:10" ht="15.75" customHeight="1">
      <c r="A11" s="52"/>
      <c r="B11" s="52"/>
      <c r="C11" s="55"/>
      <c r="D11" s="58"/>
      <c r="E11" s="52"/>
      <c r="F11" s="61"/>
      <c r="G11" s="61"/>
      <c r="H11" s="61"/>
      <c r="I11" s="61"/>
      <c r="J11" s="52"/>
    </row>
    <row r="12" spans="1:10" ht="15.75" customHeight="1">
      <c r="A12" s="52"/>
      <c r="B12" s="52"/>
      <c r="C12" s="55"/>
      <c r="D12" s="58"/>
      <c r="E12" s="52"/>
      <c r="F12" s="61"/>
      <c r="G12" s="61"/>
      <c r="H12" s="61"/>
      <c r="I12" s="61"/>
      <c r="J12" s="52"/>
    </row>
    <row r="13" spans="1:10" ht="15.75" customHeight="1">
      <c r="A13" s="52"/>
      <c r="B13" s="52"/>
      <c r="C13" s="55"/>
      <c r="D13" s="58"/>
      <c r="E13" s="52"/>
      <c r="F13" s="61"/>
      <c r="G13" s="61"/>
      <c r="H13" s="61"/>
      <c r="I13" s="61"/>
      <c r="J13" s="52"/>
    </row>
    <row r="14" spans="1:10" s="1" customFormat="1" ht="155.25" customHeight="1">
      <c r="A14" s="53"/>
      <c r="B14" s="53"/>
      <c r="C14" s="56"/>
      <c r="D14" s="59"/>
      <c r="E14" s="53"/>
      <c r="F14" s="62"/>
      <c r="G14" s="62"/>
      <c r="H14" s="62"/>
      <c r="I14" s="62"/>
      <c r="J14" s="53"/>
    </row>
    <row r="15" spans="1:10" ht="64.900000000000006" customHeight="1">
      <c r="A15" s="67">
        <v>3</v>
      </c>
      <c r="B15" s="51" t="s">
        <v>40</v>
      </c>
      <c r="C15" s="69">
        <v>4218000951</v>
      </c>
      <c r="D15" s="71" t="s">
        <v>41</v>
      </c>
      <c r="E15" s="52" t="s">
        <v>28</v>
      </c>
      <c r="F15" s="61" t="s">
        <v>43</v>
      </c>
      <c r="G15" s="61" t="s">
        <v>83</v>
      </c>
      <c r="H15" s="52" t="s">
        <v>82</v>
      </c>
      <c r="I15" s="5" t="s">
        <v>42</v>
      </c>
      <c r="J15" s="5">
        <v>1</v>
      </c>
    </row>
    <row r="16" spans="1:10" ht="62.45" customHeight="1">
      <c r="A16" s="68"/>
      <c r="B16" s="53"/>
      <c r="C16" s="70"/>
      <c r="D16" s="72"/>
      <c r="E16" s="53"/>
      <c r="F16" s="62"/>
      <c r="G16" s="62"/>
      <c r="H16" s="53"/>
      <c r="I16" s="6" t="s">
        <v>44</v>
      </c>
      <c r="J16" s="6">
        <v>2</v>
      </c>
    </row>
    <row r="17" spans="1:10" ht="94.15" customHeight="1">
      <c r="A17" s="8">
        <v>4</v>
      </c>
      <c r="B17" s="31" t="s">
        <v>45</v>
      </c>
      <c r="C17" s="11">
        <v>4217146884</v>
      </c>
      <c r="D17" s="13" t="s">
        <v>46</v>
      </c>
      <c r="E17" s="9" t="s">
        <v>28</v>
      </c>
      <c r="F17" s="10" t="s">
        <v>47</v>
      </c>
      <c r="G17" s="12" t="s">
        <v>54</v>
      </c>
      <c r="H17" s="12" t="s">
        <v>48</v>
      </c>
      <c r="I17" s="6" t="s">
        <v>44</v>
      </c>
      <c r="J17" s="6">
        <v>2</v>
      </c>
    </row>
    <row r="18" spans="1:10" ht="110.25">
      <c r="A18" s="6">
        <v>5</v>
      </c>
      <c r="B18" s="5" t="s">
        <v>50</v>
      </c>
      <c r="C18" s="6">
        <v>7708503727</v>
      </c>
      <c r="D18" s="14">
        <v>1037739877295</v>
      </c>
      <c r="E18" s="6" t="s">
        <v>28</v>
      </c>
      <c r="F18" s="5" t="s">
        <v>52</v>
      </c>
      <c r="G18" s="5" t="s">
        <v>58</v>
      </c>
      <c r="H18" s="6" t="s">
        <v>53</v>
      </c>
      <c r="I18" s="5" t="s">
        <v>51</v>
      </c>
      <c r="J18" s="6"/>
    </row>
    <row r="19" spans="1:10" ht="31.5">
      <c r="A19" s="51">
        <v>6</v>
      </c>
      <c r="B19" s="60" t="s">
        <v>55</v>
      </c>
      <c r="C19" s="51">
        <v>4216003724</v>
      </c>
      <c r="D19" s="73">
        <v>1024201752057</v>
      </c>
      <c r="E19" s="51" t="s">
        <v>28</v>
      </c>
      <c r="F19" s="60" t="s">
        <v>56</v>
      </c>
      <c r="G19" s="60" t="s">
        <v>57</v>
      </c>
      <c r="H19" s="51" t="s">
        <v>59</v>
      </c>
      <c r="I19" s="5" t="s">
        <v>120</v>
      </c>
      <c r="J19" s="50" t="s">
        <v>123</v>
      </c>
    </row>
    <row r="20" spans="1:10" ht="47.25">
      <c r="A20" s="52"/>
      <c r="B20" s="61"/>
      <c r="C20" s="52"/>
      <c r="D20" s="74"/>
      <c r="E20" s="52"/>
      <c r="F20" s="61"/>
      <c r="G20" s="61"/>
      <c r="H20" s="52"/>
      <c r="I20" s="5" t="s">
        <v>121</v>
      </c>
      <c r="J20" s="50" t="s">
        <v>122</v>
      </c>
    </row>
    <row r="21" spans="1:10" ht="15.75">
      <c r="A21" s="52"/>
      <c r="B21" s="61"/>
      <c r="C21" s="52"/>
      <c r="D21" s="74"/>
      <c r="E21" s="52"/>
      <c r="F21" s="61"/>
      <c r="G21" s="61"/>
      <c r="H21" s="52"/>
      <c r="I21" s="5" t="s">
        <v>124</v>
      </c>
      <c r="J21" s="50">
        <v>1</v>
      </c>
    </row>
    <row r="22" spans="1:10" ht="15.75">
      <c r="A22" s="53"/>
      <c r="B22" s="62"/>
      <c r="C22" s="53"/>
      <c r="D22" s="75"/>
      <c r="E22" s="53"/>
      <c r="F22" s="62"/>
      <c r="G22" s="62"/>
      <c r="H22" s="53"/>
      <c r="I22" s="5" t="s">
        <v>125</v>
      </c>
      <c r="J22" s="50">
        <v>1</v>
      </c>
    </row>
    <row r="23" spans="1:10" ht="96" customHeight="1">
      <c r="A23" s="6">
        <v>7</v>
      </c>
      <c r="B23" s="5" t="s">
        <v>62</v>
      </c>
      <c r="C23" s="16">
        <v>4217148426</v>
      </c>
      <c r="D23" s="16" t="s">
        <v>60</v>
      </c>
      <c r="E23" s="5" t="s">
        <v>28</v>
      </c>
      <c r="F23" s="19" t="s">
        <v>84</v>
      </c>
      <c r="G23" s="5" t="s">
        <v>116</v>
      </c>
      <c r="H23" s="20" t="s">
        <v>82</v>
      </c>
      <c r="I23" s="5"/>
      <c r="J23" s="6"/>
    </row>
    <row r="24" spans="1:10" ht="94.5">
      <c r="A24" s="6">
        <v>8</v>
      </c>
      <c r="B24" s="5" t="s">
        <v>64</v>
      </c>
      <c r="C24" s="6">
        <v>4217141332</v>
      </c>
      <c r="D24" s="14">
        <v>1124217000929</v>
      </c>
      <c r="E24" s="6" t="s">
        <v>28</v>
      </c>
      <c r="F24" s="5" t="s">
        <v>85</v>
      </c>
      <c r="G24" s="5" t="s">
        <v>117</v>
      </c>
      <c r="H24" s="6" t="s">
        <v>82</v>
      </c>
      <c r="I24" s="5"/>
      <c r="J24" s="6"/>
    </row>
    <row r="25" spans="1:10" ht="110.25">
      <c r="A25" s="6">
        <v>9</v>
      </c>
      <c r="B25" s="5" t="s">
        <v>65</v>
      </c>
      <c r="C25" s="16" t="s">
        <v>66</v>
      </c>
      <c r="D25" s="14">
        <v>1024201821093</v>
      </c>
      <c r="E25" s="5" t="s">
        <v>75</v>
      </c>
      <c r="F25" s="5" t="s">
        <v>76</v>
      </c>
      <c r="G25" s="5" t="s">
        <v>54</v>
      </c>
      <c r="H25" s="5" t="s">
        <v>53</v>
      </c>
      <c r="I25" s="5"/>
      <c r="J25" s="6"/>
    </row>
    <row r="26" spans="1:10" ht="90">
      <c r="A26" s="6">
        <v>10</v>
      </c>
      <c r="B26" s="5" t="s">
        <v>67</v>
      </c>
      <c r="C26" s="6">
        <v>4216002960</v>
      </c>
      <c r="D26" s="25">
        <v>1034217001323</v>
      </c>
      <c r="E26" s="26" t="s">
        <v>72</v>
      </c>
      <c r="F26" s="27" t="s">
        <v>73</v>
      </c>
      <c r="G26" s="27" t="s">
        <v>57</v>
      </c>
      <c r="H26" s="6" t="s">
        <v>74</v>
      </c>
      <c r="I26" s="5"/>
      <c r="J26" s="6"/>
    </row>
    <row r="27" spans="1:10" ht="31.5">
      <c r="A27" s="6">
        <v>11</v>
      </c>
      <c r="B27" s="5" t="s">
        <v>68</v>
      </c>
      <c r="C27" s="6">
        <v>4253002038</v>
      </c>
      <c r="D27" s="23">
        <v>111425300304000</v>
      </c>
      <c r="E27" s="22" t="s">
        <v>28</v>
      </c>
      <c r="F27" s="24" t="s">
        <v>71</v>
      </c>
      <c r="G27" s="22" t="s">
        <v>61</v>
      </c>
      <c r="H27" s="24" t="s">
        <v>87</v>
      </c>
      <c r="I27" s="5"/>
      <c r="J27" s="6"/>
    </row>
    <row r="28" spans="1:10" ht="110.25">
      <c r="A28" s="6">
        <v>12</v>
      </c>
      <c r="B28" s="5" t="s">
        <v>79</v>
      </c>
      <c r="C28" s="16" t="s">
        <v>69</v>
      </c>
      <c r="D28" s="14">
        <v>1034205040935</v>
      </c>
      <c r="E28" s="28" t="s">
        <v>77</v>
      </c>
      <c r="F28" s="29" t="s">
        <v>78</v>
      </c>
      <c r="G28" s="5" t="s">
        <v>80</v>
      </c>
      <c r="H28" s="30" t="s">
        <v>86</v>
      </c>
      <c r="I28" s="5"/>
      <c r="J28" s="6"/>
    </row>
    <row r="29" spans="1:10" ht="15.75">
      <c r="I29" s="5"/>
    </row>
    <row r="30" spans="1:10" ht="15.75">
      <c r="I30" s="5"/>
    </row>
    <row r="61" spans="2:2" ht="15.75">
      <c r="B61" s="21"/>
    </row>
    <row r="62" spans="2:2" ht="15.75">
      <c r="B62" s="21"/>
    </row>
    <row r="63" spans="2:2" ht="15.75">
      <c r="B63" s="21"/>
    </row>
    <row r="65" spans="1:10" ht="15.75">
      <c r="A65" s="1"/>
      <c r="C65" s="1"/>
      <c r="D65" s="1"/>
      <c r="E65" s="1"/>
      <c r="F65" s="1"/>
      <c r="G65" s="1"/>
      <c r="H65" s="1"/>
      <c r="J65" s="1"/>
    </row>
    <row r="66" spans="1:10" ht="15.75">
      <c r="A66" s="1"/>
      <c r="C66" s="21"/>
      <c r="D66" s="21"/>
      <c r="E66" s="21"/>
      <c r="F66" s="21"/>
      <c r="G66" s="21"/>
      <c r="H66" s="21"/>
      <c r="J66" s="21"/>
    </row>
    <row r="67" spans="1:10" ht="15.75">
      <c r="A67" s="1"/>
      <c r="C67" s="21"/>
      <c r="D67" s="21"/>
      <c r="E67" s="21"/>
      <c r="F67" s="21"/>
      <c r="G67" s="21"/>
      <c r="H67" s="21"/>
      <c r="I67" s="1"/>
      <c r="J67" s="21"/>
    </row>
    <row r="68" spans="1:10" ht="15.75">
      <c r="I68" s="21"/>
    </row>
    <row r="69" spans="1:10" ht="15.75">
      <c r="I69" s="21"/>
    </row>
  </sheetData>
  <mergeCells count="36">
    <mergeCell ref="F19:F22"/>
    <mergeCell ref="G19:G22"/>
    <mergeCell ref="H19:H22"/>
    <mergeCell ref="A19:A22"/>
    <mergeCell ref="B19:B22"/>
    <mergeCell ref="C19:C22"/>
    <mergeCell ref="D19:D22"/>
    <mergeCell ref="E19:E22"/>
    <mergeCell ref="F15:F16"/>
    <mergeCell ref="G15:G16"/>
    <mergeCell ref="H15:H16"/>
    <mergeCell ref="E15:E16"/>
    <mergeCell ref="A15:A16"/>
    <mergeCell ref="B15:B16"/>
    <mergeCell ref="C15:C16"/>
    <mergeCell ref="D15:D16"/>
    <mergeCell ref="E3:G3"/>
    <mergeCell ref="A6:A7"/>
    <mergeCell ref="E6:E7"/>
    <mergeCell ref="D6:D7"/>
    <mergeCell ref="C6:C7"/>
    <mergeCell ref="B6:B7"/>
    <mergeCell ref="H10:H14"/>
    <mergeCell ref="G10:G14"/>
    <mergeCell ref="F10:F14"/>
    <mergeCell ref="I6:J6"/>
    <mergeCell ref="H6:H7"/>
    <mergeCell ref="G6:G7"/>
    <mergeCell ref="F6:F7"/>
    <mergeCell ref="I10:I14"/>
    <mergeCell ref="J10:J14"/>
    <mergeCell ref="A10:A14"/>
    <mergeCell ref="B10:B14"/>
    <mergeCell ref="C10:C14"/>
    <mergeCell ref="D10:D14"/>
    <mergeCell ref="E10:E1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opLeftCell="A7" zoomScaleNormal="100" workbookViewId="0">
      <selection activeCell="C20" sqref="C20"/>
    </sheetView>
  </sheetViews>
  <sheetFormatPr defaultRowHeight="12.75"/>
  <cols>
    <col min="1" max="1" width="6.85546875" customWidth="1"/>
    <col min="2" max="2" width="21.7109375" customWidth="1"/>
    <col min="3" max="4" width="23.5703125" customWidth="1"/>
    <col min="5" max="5" width="13.140625" customWidth="1"/>
    <col min="6" max="6" width="16.7109375" customWidth="1"/>
    <col min="7" max="7" width="15.42578125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28.5" customHeight="1">
      <c r="A5" s="1"/>
      <c r="B5" s="1"/>
      <c r="C5" s="1"/>
      <c r="D5" s="1"/>
      <c r="E5" s="1"/>
      <c r="F5" s="1"/>
      <c r="G5" s="1"/>
    </row>
    <row r="6" spans="1:7" ht="15.75">
      <c r="A6" s="1" t="s">
        <v>106</v>
      </c>
      <c r="B6" s="1"/>
      <c r="C6" s="1"/>
      <c r="D6" s="1"/>
      <c r="E6" s="1"/>
      <c r="F6" s="1"/>
      <c r="G6" s="1"/>
    </row>
    <row r="7" spans="1:7" ht="16.5" thickBot="1">
      <c r="A7" s="1" t="s">
        <v>10</v>
      </c>
      <c r="B7" s="77" t="s">
        <v>32</v>
      </c>
      <c r="C7" s="77"/>
      <c r="D7" s="66" t="s">
        <v>26</v>
      </c>
      <c r="E7" s="66"/>
      <c r="F7" s="66"/>
      <c r="G7" s="1"/>
    </row>
    <row r="8" spans="1:7" ht="15.75">
      <c r="A8" s="1"/>
      <c r="B8" s="1"/>
      <c r="C8" s="1"/>
      <c r="D8" s="1"/>
      <c r="E8" s="1"/>
      <c r="F8" s="1"/>
      <c r="G8" s="1"/>
    </row>
    <row r="9" spans="1:7" ht="15.75">
      <c r="A9" s="78" t="s">
        <v>0</v>
      </c>
      <c r="B9" s="81" t="s">
        <v>11</v>
      </c>
      <c r="C9" s="81" t="s">
        <v>19</v>
      </c>
      <c r="D9" s="82" t="s">
        <v>12</v>
      </c>
      <c r="E9" s="83"/>
      <c r="F9" s="84"/>
    </row>
    <row r="10" spans="1:7" ht="26.25" customHeight="1">
      <c r="A10" s="79"/>
      <c r="B10" s="79"/>
      <c r="C10" s="79"/>
      <c r="D10" s="81" t="s">
        <v>13</v>
      </c>
      <c r="E10" s="86" t="s">
        <v>14</v>
      </c>
      <c r="F10" s="87"/>
    </row>
    <row r="11" spans="1:7" ht="39" customHeight="1">
      <c r="A11" s="80"/>
      <c r="B11" s="80"/>
      <c r="C11" s="80"/>
      <c r="D11" s="85"/>
      <c r="E11" s="15" t="s">
        <v>15</v>
      </c>
      <c r="F11" s="4" t="s">
        <v>16</v>
      </c>
    </row>
    <row r="12" spans="1:7" ht="22.9" customHeight="1">
      <c r="A12" s="4">
        <v>1</v>
      </c>
      <c r="B12" s="15" t="s">
        <v>33</v>
      </c>
      <c r="C12" s="4"/>
      <c r="D12" s="4"/>
      <c r="E12" s="4"/>
      <c r="F12" s="4"/>
    </row>
    <row r="13" spans="1:7" ht="31.5">
      <c r="A13" s="4">
        <v>2</v>
      </c>
      <c r="B13" s="15" t="s">
        <v>38</v>
      </c>
      <c r="C13" s="4"/>
      <c r="D13" s="33"/>
      <c r="E13" s="33"/>
      <c r="F13" s="34"/>
    </row>
    <row r="14" spans="1:7" ht="21" customHeight="1">
      <c r="A14" s="4">
        <v>3</v>
      </c>
      <c r="B14" s="15" t="s">
        <v>40</v>
      </c>
      <c r="C14" s="17"/>
      <c r="D14" s="4"/>
      <c r="E14" s="4"/>
      <c r="F14" s="4"/>
    </row>
    <row r="15" spans="1:7" ht="43.5" customHeight="1">
      <c r="A15" s="4">
        <v>4</v>
      </c>
      <c r="B15" s="5" t="s">
        <v>49</v>
      </c>
      <c r="C15" s="4"/>
      <c r="D15" s="36"/>
      <c r="E15" s="36"/>
      <c r="F15" s="36"/>
    </row>
    <row r="16" spans="1:7" ht="31.5">
      <c r="A16" s="4">
        <v>5</v>
      </c>
      <c r="B16" s="5" t="s">
        <v>55</v>
      </c>
      <c r="C16" s="4"/>
      <c r="D16" s="4"/>
      <c r="E16" s="4"/>
      <c r="F16" s="4"/>
    </row>
    <row r="17" spans="1:7" ht="47.25" customHeight="1">
      <c r="A17" s="4">
        <v>6</v>
      </c>
      <c r="B17" s="5" t="s">
        <v>62</v>
      </c>
      <c r="C17" s="4"/>
      <c r="D17" s="34"/>
      <c r="E17" s="34"/>
      <c r="F17" s="34"/>
    </row>
    <row r="18" spans="1:7" ht="71.25" customHeight="1">
      <c r="A18" s="4">
        <v>7</v>
      </c>
      <c r="B18" s="5" t="s">
        <v>64</v>
      </c>
      <c r="C18" s="34"/>
      <c r="D18" s="34"/>
      <c r="E18" s="34"/>
      <c r="F18" s="34"/>
    </row>
    <row r="19" spans="1:7" ht="31.5" customHeight="1">
      <c r="A19" s="4">
        <v>8</v>
      </c>
      <c r="B19" s="5" t="s">
        <v>68</v>
      </c>
      <c r="C19" s="4"/>
      <c r="D19" s="34"/>
      <c r="E19" s="34"/>
      <c r="F19" s="34"/>
    </row>
    <row r="20" spans="1:7" ht="31.5">
      <c r="A20" s="4">
        <v>9</v>
      </c>
      <c r="B20" s="5" t="s">
        <v>79</v>
      </c>
      <c r="C20" s="4"/>
      <c r="D20" s="38"/>
      <c r="E20" s="38"/>
      <c r="F20" s="4"/>
    </row>
    <row r="21" spans="1:7" ht="15.75">
      <c r="A21" s="1"/>
      <c r="B21" s="1"/>
      <c r="C21" s="1"/>
      <c r="D21" s="1"/>
      <c r="E21" s="1"/>
      <c r="F21" s="1"/>
      <c r="G21" s="1"/>
    </row>
    <row r="22" spans="1:7">
      <c r="A22" s="76" t="s">
        <v>27</v>
      </c>
      <c r="B22" s="76"/>
      <c r="C22" s="76"/>
      <c r="D22" s="76"/>
      <c r="E22" s="76"/>
      <c r="F22" s="76"/>
      <c r="G22" s="76"/>
    </row>
    <row r="23" spans="1:7">
      <c r="A23" s="76"/>
      <c r="B23" s="76"/>
      <c r="C23" s="76"/>
      <c r="D23" s="76"/>
      <c r="E23" s="76"/>
      <c r="F23" s="76"/>
      <c r="G23" s="76"/>
    </row>
    <row r="28" spans="1:7" ht="15.75" customHeight="1"/>
    <row r="33" ht="36.6" customHeight="1"/>
    <row r="34" ht="35.25" customHeight="1"/>
    <row r="35" ht="40.5" customHeight="1"/>
    <row r="36" ht="33.75" customHeight="1"/>
    <row r="37" ht="70.5" customHeight="1"/>
    <row r="38" ht="23.45" customHeight="1"/>
    <row r="39" ht="38.25" customHeight="1"/>
    <row r="41" ht="13.15" customHeight="1"/>
  </sheetData>
  <mergeCells count="9">
    <mergeCell ref="A22:G23"/>
    <mergeCell ref="B7:C7"/>
    <mergeCell ref="D7:F7"/>
    <mergeCell ref="A9:A11"/>
    <mergeCell ref="B9:B11"/>
    <mergeCell ref="C9:C11"/>
    <mergeCell ref="D9:F9"/>
    <mergeCell ref="D10:D11"/>
    <mergeCell ref="E10:F10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9"/>
  <sheetViews>
    <sheetView tabSelected="1" view="pageBreakPreview" topLeftCell="A13" zoomScale="90" zoomScaleNormal="100" zoomScaleSheetLayoutView="90" workbookViewId="0">
      <selection activeCell="G9" sqref="G9"/>
    </sheetView>
  </sheetViews>
  <sheetFormatPr defaultRowHeight="12.75"/>
  <cols>
    <col min="1" max="1" width="6.85546875" customWidth="1"/>
    <col min="2" max="2" width="22.140625" customWidth="1"/>
    <col min="3" max="3" width="18.7109375" customWidth="1"/>
    <col min="4" max="4" width="19" customWidth="1"/>
    <col min="5" max="5" width="19.28515625" customWidth="1"/>
    <col min="6" max="6" width="23" customWidth="1"/>
    <col min="7" max="7" width="14.42578125" customWidth="1"/>
    <col min="8" max="8" width="14.7109375" customWidth="1"/>
  </cols>
  <sheetData>
    <row r="2" spans="1:8" ht="15.75">
      <c r="A2" s="1" t="s">
        <v>118</v>
      </c>
      <c r="B2" s="1"/>
      <c r="C2" s="1"/>
      <c r="D2" s="1"/>
      <c r="E2" s="1"/>
      <c r="F2" s="1"/>
      <c r="G2" s="1"/>
      <c r="H2" s="1"/>
    </row>
    <row r="3" spans="1:8" ht="15.75">
      <c r="A3" s="1" t="s">
        <v>17</v>
      </c>
      <c r="B3" s="66" t="s">
        <v>32</v>
      </c>
      <c r="C3" s="66"/>
      <c r="D3" s="1"/>
      <c r="E3" s="1"/>
      <c r="F3" s="1"/>
      <c r="G3" s="1"/>
      <c r="H3" s="1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8" ht="41.45" customHeight="1">
      <c r="A5" s="78" t="s">
        <v>0</v>
      </c>
      <c r="B5" s="81" t="s">
        <v>11</v>
      </c>
      <c r="C5" s="81" t="s">
        <v>19</v>
      </c>
      <c r="D5" s="81" t="s">
        <v>18</v>
      </c>
      <c r="E5" s="82" t="s">
        <v>12</v>
      </c>
      <c r="F5" s="83"/>
      <c r="G5" s="84"/>
      <c r="H5" s="81" t="s">
        <v>20</v>
      </c>
    </row>
    <row r="6" spans="1:8" ht="15.75">
      <c r="A6" s="79"/>
      <c r="B6" s="79"/>
      <c r="C6" s="79"/>
      <c r="D6" s="91"/>
      <c r="E6" s="78" t="s">
        <v>21</v>
      </c>
      <c r="F6" s="86" t="s">
        <v>22</v>
      </c>
      <c r="G6" s="87"/>
      <c r="H6" s="79"/>
    </row>
    <row r="7" spans="1:8" ht="63">
      <c r="A7" s="80"/>
      <c r="B7" s="80"/>
      <c r="C7" s="80"/>
      <c r="D7" s="85"/>
      <c r="E7" s="80"/>
      <c r="F7" s="15" t="s">
        <v>23</v>
      </c>
      <c r="G7" s="4" t="s">
        <v>24</v>
      </c>
      <c r="H7" s="80"/>
    </row>
    <row r="8" spans="1:8" ht="15.75">
      <c r="A8" s="1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</row>
    <row r="9" spans="1:8" ht="33.6" customHeight="1">
      <c r="A9" s="6">
        <v>1</v>
      </c>
      <c r="B9" s="5" t="s">
        <v>33</v>
      </c>
      <c r="C9" s="6"/>
      <c r="D9" s="6"/>
      <c r="E9" s="4"/>
      <c r="F9" s="4"/>
      <c r="G9" s="4"/>
      <c r="H9" s="4">
        <v>9.9</v>
      </c>
    </row>
    <row r="10" spans="1:8" ht="32.450000000000003" customHeight="1">
      <c r="A10" s="6">
        <v>2</v>
      </c>
      <c r="B10" s="5" t="s">
        <v>38</v>
      </c>
      <c r="C10" s="6"/>
      <c r="D10" s="6"/>
      <c r="E10" s="33"/>
      <c r="F10" s="33"/>
      <c r="G10" s="34"/>
      <c r="H10" s="4">
        <v>40.72</v>
      </c>
    </row>
    <row r="11" spans="1:8" ht="54.75" customHeight="1">
      <c r="A11" s="6">
        <v>3</v>
      </c>
      <c r="B11" s="5" t="s">
        <v>40</v>
      </c>
      <c r="C11" s="17"/>
      <c r="D11" s="6"/>
      <c r="E11" s="4"/>
      <c r="F11" s="4"/>
      <c r="G11" s="6"/>
      <c r="H11" s="4">
        <v>5.7</v>
      </c>
    </row>
    <row r="12" spans="1:8" s="49" customFormat="1" ht="51" customHeight="1">
      <c r="A12" s="6">
        <v>4</v>
      </c>
      <c r="B12" s="32" t="s">
        <v>45</v>
      </c>
      <c r="C12" s="6"/>
      <c r="D12" s="6"/>
      <c r="E12" s="48"/>
      <c r="F12" s="48"/>
      <c r="G12" s="6"/>
      <c r="H12" s="4">
        <v>22.17</v>
      </c>
    </row>
    <row r="13" spans="1:8" ht="48" customHeight="1">
      <c r="A13" s="6">
        <v>5</v>
      </c>
      <c r="B13" s="5" t="s">
        <v>88</v>
      </c>
      <c r="C13" s="6"/>
      <c r="D13" s="6"/>
      <c r="E13" s="36"/>
      <c r="F13" s="36"/>
      <c r="G13" s="36"/>
      <c r="H13" s="4">
        <v>0.2</v>
      </c>
    </row>
    <row r="14" spans="1:8" ht="35.450000000000003" customHeight="1">
      <c r="A14" s="6">
        <v>6</v>
      </c>
      <c r="B14" s="5" t="s">
        <v>55</v>
      </c>
      <c r="C14" s="6"/>
      <c r="D14" s="4"/>
      <c r="E14" s="4"/>
      <c r="F14" s="4"/>
      <c r="G14" s="6"/>
      <c r="H14" s="4">
        <v>0</v>
      </c>
    </row>
    <row r="15" spans="1:8" ht="31.5">
      <c r="A15" s="6">
        <v>7</v>
      </c>
      <c r="B15" s="5" t="s">
        <v>62</v>
      </c>
      <c r="C15" s="6"/>
      <c r="D15" s="34"/>
      <c r="E15" s="34"/>
      <c r="F15" s="34"/>
      <c r="G15" s="6"/>
      <c r="H15" s="4">
        <v>3.7</v>
      </c>
    </row>
    <row r="16" spans="1:8" ht="72.75" customHeight="1">
      <c r="A16" s="6">
        <v>8</v>
      </c>
      <c r="B16" s="5" t="s">
        <v>64</v>
      </c>
      <c r="C16" s="6"/>
      <c r="D16" s="6"/>
      <c r="E16" s="34"/>
      <c r="F16" s="34"/>
      <c r="G16" s="34"/>
      <c r="H16" s="4">
        <v>16.89</v>
      </c>
    </row>
    <row r="17" spans="1:8" ht="63">
      <c r="A17" s="6">
        <v>9</v>
      </c>
      <c r="B17" s="5" t="s">
        <v>65</v>
      </c>
      <c r="C17" s="6"/>
      <c r="D17" s="35"/>
      <c r="E17" s="37"/>
      <c r="F17" s="37"/>
      <c r="G17" s="6"/>
      <c r="H17" s="4">
        <v>0.43</v>
      </c>
    </row>
    <row r="18" spans="1:8" ht="63">
      <c r="A18" s="6">
        <v>10</v>
      </c>
      <c r="B18" s="5" t="s">
        <v>67</v>
      </c>
      <c r="C18" s="6"/>
      <c r="D18" s="6"/>
      <c r="E18" s="34"/>
      <c r="F18" s="34"/>
      <c r="G18" s="34"/>
      <c r="H18" s="4">
        <v>0.17</v>
      </c>
    </row>
    <row r="19" spans="1:8" ht="15.75">
      <c r="A19" s="6">
        <v>11</v>
      </c>
      <c r="B19" s="5" t="s">
        <v>68</v>
      </c>
      <c r="C19" s="4"/>
      <c r="D19" s="6"/>
      <c r="E19" s="34"/>
      <c r="F19" s="34"/>
      <c r="G19" s="34"/>
      <c r="H19" s="4">
        <v>0.05</v>
      </c>
    </row>
    <row r="20" spans="1:8" ht="31.5">
      <c r="A20" s="6">
        <v>12</v>
      </c>
      <c r="B20" s="5" t="s">
        <v>79</v>
      </c>
      <c r="C20" s="6"/>
      <c r="D20" s="36"/>
      <c r="E20" s="38"/>
      <c r="F20" s="38"/>
      <c r="G20" s="6"/>
      <c r="H20" s="4">
        <v>7.0000000000000007E-2</v>
      </c>
    </row>
    <row r="21" spans="1:8" ht="15.75">
      <c r="A21" s="88" t="s">
        <v>31</v>
      </c>
      <c r="B21" s="89"/>
      <c r="C21" s="89"/>
      <c r="D21" s="90"/>
      <c r="E21" s="18"/>
      <c r="F21" s="18"/>
      <c r="G21" s="18"/>
      <c r="H21" s="6">
        <v>100</v>
      </c>
    </row>
    <row r="24" spans="1:8" ht="28.9" customHeight="1"/>
    <row r="25" spans="1:8" ht="30" customHeight="1"/>
    <row r="26" spans="1:8" ht="32.450000000000003" customHeight="1"/>
    <row r="27" spans="1:8" ht="24" customHeight="1"/>
    <row r="28" spans="1:8" ht="24" customHeight="1"/>
    <row r="29" spans="1:8" ht="30.6" customHeight="1"/>
    <row r="30" spans="1:8" ht="30.6" customHeight="1"/>
    <row r="31" spans="1:8" ht="30.6" customHeight="1"/>
    <row r="32" spans="1:8" ht="30.6" customHeight="1"/>
    <row r="33" ht="30.6" customHeight="1"/>
    <row r="34" ht="30.6" customHeight="1"/>
    <row r="35" ht="30.6" customHeight="1"/>
    <row r="36" ht="30.6" customHeight="1"/>
    <row r="37" ht="30.6" customHeight="1"/>
    <row r="39" ht="19.149999999999999" customHeight="1"/>
  </sheetData>
  <mergeCells count="10">
    <mergeCell ref="B3:C3"/>
    <mergeCell ref="A5:A7"/>
    <mergeCell ref="B5:B7"/>
    <mergeCell ref="C5:C7"/>
    <mergeCell ref="D5:D7"/>
    <mergeCell ref="A21:D21"/>
    <mergeCell ref="E5:G5"/>
    <mergeCell ref="H5:H7"/>
    <mergeCell ref="E6:E7"/>
    <mergeCell ref="F6:G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topLeftCell="B7" workbookViewId="0">
      <selection activeCell="B19" sqref="B19:C19"/>
    </sheetView>
  </sheetViews>
  <sheetFormatPr defaultRowHeight="12.75"/>
  <cols>
    <col min="1" max="1" width="9.140625" hidden="1" customWidth="1"/>
    <col min="4" max="4" width="1" customWidth="1"/>
    <col min="5" max="5" width="7.7109375" customWidth="1"/>
    <col min="6" max="6" width="7.140625" customWidth="1"/>
    <col min="8" max="8" width="7.85546875" customWidth="1"/>
    <col min="10" max="10" width="2.5703125" customWidth="1"/>
    <col min="11" max="11" width="11.85546875" customWidth="1"/>
    <col min="12" max="12" width="1.85546875" customWidth="1"/>
    <col min="13" max="13" width="9.140625" hidden="1" customWidth="1"/>
  </cols>
  <sheetData>
    <row r="1" spans="1:13" ht="44.25" customHeight="1">
      <c r="K1" t="s">
        <v>89</v>
      </c>
      <c r="L1" s="103" t="s">
        <v>90</v>
      </c>
      <c r="M1" s="103"/>
    </row>
    <row r="2" spans="1:13">
      <c r="A2" s="104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74.2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5" customHeight="1">
      <c r="F5" s="104" t="s">
        <v>101</v>
      </c>
      <c r="G5" s="105"/>
      <c r="H5" s="105"/>
    </row>
    <row r="6" spans="1:13" ht="15" customHeight="1">
      <c r="E6" s="105" t="s">
        <v>92</v>
      </c>
      <c r="F6" s="105"/>
      <c r="G6" s="105"/>
      <c r="H6" s="105"/>
      <c r="I6" s="105"/>
    </row>
    <row r="8" spans="1:13" ht="15" customHeight="1">
      <c r="B8" s="106" t="s">
        <v>93</v>
      </c>
      <c r="C8" s="107"/>
      <c r="D8" s="108"/>
      <c r="E8" s="106" t="s">
        <v>94</v>
      </c>
      <c r="F8" s="108"/>
      <c r="G8" s="106" t="s">
        <v>95</v>
      </c>
      <c r="H8" s="108"/>
      <c r="I8" s="106" t="s">
        <v>96</v>
      </c>
      <c r="J8" s="107"/>
      <c r="K8" s="107"/>
      <c r="L8" s="108"/>
    </row>
    <row r="9" spans="1:13">
      <c r="B9" s="109"/>
      <c r="C9" s="110"/>
      <c r="D9" s="111"/>
      <c r="E9" s="109"/>
      <c r="F9" s="111"/>
      <c r="G9" s="109"/>
      <c r="H9" s="111"/>
      <c r="I9" s="109"/>
      <c r="J9" s="110"/>
      <c r="K9" s="110"/>
      <c r="L9" s="111"/>
    </row>
    <row r="10" spans="1:13">
      <c r="B10" s="109"/>
      <c r="C10" s="110"/>
      <c r="D10" s="111"/>
      <c r="E10" s="109"/>
      <c r="F10" s="111"/>
      <c r="G10" s="109"/>
      <c r="H10" s="111"/>
      <c r="I10" s="112"/>
      <c r="J10" s="113"/>
      <c r="K10" s="113"/>
      <c r="L10" s="114"/>
    </row>
    <row r="11" spans="1:13">
      <c r="B11" s="109"/>
      <c r="C11" s="110"/>
      <c r="D11" s="111"/>
      <c r="E11" s="109"/>
      <c r="F11" s="111"/>
      <c r="G11" s="109"/>
      <c r="H11" s="111"/>
      <c r="I11" s="106" t="s">
        <v>97</v>
      </c>
      <c r="J11" s="108"/>
      <c r="K11" s="106" t="s">
        <v>98</v>
      </c>
      <c r="L11" s="108"/>
    </row>
    <row r="12" spans="1:13">
      <c r="B12" s="109"/>
      <c r="C12" s="110"/>
      <c r="D12" s="111"/>
      <c r="E12" s="109"/>
      <c r="F12" s="111"/>
      <c r="G12" s="109"/>
      <c r="H12" s="111"/>
      <c r="I12" s="109"/>
      <c r="J12" s="111"/>
      <c r="K12" s="109"/>
      <c r="L12" s="111"/>
    </row>
    <row r="13" spans="1:13" ht="41.25" customHeight="1">
      <c r="B13" s="112"/>
      <c r="C13" s="113"/>
      <c r="D13" s="114"/>
      <c r="E13" s="112"/>
      <c r="F13" s="114"/>
      <c r="G13" s="112"/>
      <c r="H13" s="114"/>
      <c r="I13" s="112"/>
      <c r="J13" s="114"/>
      <c r="K13" s="112"/>
      <c r="L13" s="114"/>
    </row>
    <row r="14" spans="1:13">
      <c r="B14" s="95">
        <v>1</v>
      </c>
      <c r="C14" s="101"/>
      <c r="D14" s="102"/>
      <c r="E14" s="95">
        <v>2</v>
      </c>
      <c r="F14" s="96"/>
      <c r="G14" s="95">
        <v>3</v>
      </c>
      <c r="H14" s="96"/>
      <c r="I14" s="95">
        <v>4</v>
      </c>
      <c r="J14" s="96"/>
      <c r="K14" s="95">
        <v>5</v>
      </c>
      <c r="L14" s="102"/>
    </row>
    <row r="15" spans="1:13" ht="123" customHeight="1">
      <c r="B15" s="115" t="s">
        <v>33</v>
      </c>
      <c r="C15" s="116"/>
      <c r="D15" s="117"/>
      <c r="E15" s="118" t="s">
        <v>102</v>
      </c>
      <c r="F15" s="96"/>
      <c r="G15" s="95" t="s">
        <v>103</v>
      </c>
      <c r="H15" s="119"/>
      <c r="I15" s="95" t="s">
        <v>104</v>
      </c>
      <c r="J15" s="96"/>
      <c r="K15" s="95" t="s">
        <v>105</v>
      </c>
      <c r="L15" s="96"/>
    </row>
    <row r="16" spans="1:13" s="40" customFormat="1" ht="171" customHeight="1">
      <c r="B16" s="120" t="s">
        <v>112</v>
      </c>
      <c r="C16" s="101"/>
      <c r="D16" s="39"/>
      <c r="E16" s="43">
        <f>G16*I16/1000</f>
        <v>365029.72414300003</v>
      </c>
      <c r="F16" s="44">
        <f>H16*K16/1000</f>
        <v>322832.25482339994</v>
      </c>
      <c r="G16" s="45">
        <v>760235</v>
      </c>
      <c r="H16" s="46">
        <v>625441</v>
      </c>
      <c r="I16" s="99">
        <f>406.91*1.18</f>
        <v>480.15379999999999</v>
      </c>
      <c r="J16" s="100"/>
      <c r="K16" s="97">
        <f>437.43*1.18</f>
        <v>516.16739999999993</v>
      </c>
      <c r="L16" s="98"/>
    </row>
    <row r="17" spans="1:12" ht="101.25" customHeight="1">
      <c r="B17" s="120" t="s">
        <v>113</v>
      </c>
      <c r="C17" s="101"/>
      <c r="D17" s="39"/>
      <c r="E17" s="43">
        <f>G17*I17/1000</f>
        <v>40208.380137960005</v>
      </c>
      <c r="F17" s="44">
        <f>H17*K17/1000</f>
        <v>29120.478983009998</v>
      </c>
      <c r="G17" s="45">
        <f>123329.6-46057</f>
        <v>77272.600000000006</v>
      </c>
      <c r="H17" s="46">
        <f>77552.75-25441.4</f>
        <v>52111.35</v>
      </c>
      <c r="I17" s="99">
        <f>440.97*1.18</f>
        <v>520.34460000000001</v>
      </c>
      <c r="J17" s="100"/>
      <c r="K17" s="97">
        <f>473.57*1.18</f>
        <v>558.81259999999997</v>
      </c>
      <c r="L17" s="98"/>
    </row>
    <row r="18" spans="1:12" ht="165" customHeight="1">
      <c r="B18" s="120" t="s">
        <v>114</v>
      </c>
      <c r="C18" s="101"/>
      <c r="D18" s="39"/>
      <c r="E18" s="43">
        <f>G18*I18/1000</f>
        <v>33646.941350000001</v>
      </c>
      <c r="F18" s="44">
        <f>H18*K18/1000</f>
        <v>19891.104176000004</v>
      </c>
      <c r="G18" s="45">
        <v>46057</v>
      </c>
      <c r="H18" s="46">
        <v>25441.4</v>
      </c>
      <c r="I18" s="99">
        <v>730.55</v>
      </c>
      <c r="J18" s="100"/>
      <c r="K18" s="97">
        <v>781.84</v>
      </c>
      <c r="L18" s="98"/>
    </row>
    <row r="19" spans="1:12" ht="153" customHeight="1">
      <c r="B19" s="120" t="s">
        <v>115</v>
      </c>
      <c r="C19" s="101"/>
      <c r="D19" s="39"/>
      <c r="E19" s="43">
        <f>G19*I19/1000</f>
        <v>19325.671579999998</v>
      </c>
      <c r="F19" s="44">
        <f>H19*K19/1000</f>
        <v>21563.297279999999</v>
      </c>
      <c r="G19" s="47">
        <v>42379</v>
      </c>
      <c r="H19" s="39">
        <v>44567</v>
      </c>
      <c r="I19" s="99">
        <v>456.02</v>
      </c>
      <c r="J19" s="100"/>
      <c r="K19" s="97">
        <v>483.84</v>
      </c>
      <c r="L19" s="98"/>
    </row>
    <row r="20" spans="1:12" ht="96" customHeight="1">
      <c r="B20" s="121" t="s">
        <v>64</v>
      </c>
      <c r="C20" s="122"/>
      <c r="D20" s="123"/>
      <c r="E20" s="95">
        <v>2302115</v>
      </c>
      <c r="F20" s="96"/>
      <c r="G20" s="95">
        <v>1983.28</v>
      </c>
      <c r="H20" s="96"/>
      <c r="I20" s="95" t="s">
        <v>108</v>
      </c>
      <c r="J20" s="96"/>
      <c r="K20" s="95" t="s">
        <v>107</v>
      </c>
      <c r="L20" s="96"/>
    </row>
    <row r="21" spans="1:12" ht="68.25" customHeight="1">
      <c r="B21" s="121" t="s">
        <v>65</v>
      </c>
      <c r="C21" s="122"/>
      <c r="D21" s="123"/>
      <c r="E21" s="95">
        <v>7437.1</v>
      </c>
      <c r="F21" s="96"/>
      <c r="G21" s="95">
        <v>22642.04</v>
      </c>
      <c r="H21" s="96"/>
      <c r="I21" s="95">
        <v>320.13</v>
      </c>
      <c r="J21" s="96"/>
      <c r="K21" s="95">
        <v>339.66</v>
      </c>
      <c r="L21" s="96"/>
    </row>
    <row r="22" spans="1:12" ht="68.25" customHeight="1">
      <c r="B22" s="121" t="s">
        <v>68</v>
      </c>
      <c r="C22" s="122"/>
      <c r="D22" s="123"/>
      <c r="E22" s="95"/>
      <c r="F22" s="96"/>
      <c r="G22" s="95">
        <v>2727.56</v>
      </c>
      <c r="H22" s="96"/>
      <c r="I22" s="95">
        <v>776.12099999999998</v>
      </c>
      <c r="J22" s="96"/>
      <c r="K22" s="95">
        <v>802.59</v>
      </c>
      <c r="L22" s="96"/>
    </row>
    <row r="23" spans="1:12" ht="53.25" customHeight="1">
      <c r="B23" s="92" t="s">
        <v>79</v>
      </c>
      <c r="C23" s="93"/>
      <c r="D23" s="94"/>
      <c r="E23" s="95"/>
      <c r="F23" s="96"/>
      <c r="G23" s="95" t="s">
        <v>109</v>
      </c>
      <c r="H23" s="96"/>
      <c r="I23" s="95" t="s">
        <v>110</v>
      </c>
      <c r="J23" s="96"/>
      <c r="K23" s="95" t="s">
        <v>111</v>
      </c>
      <c r="L23" s="96"/>
    </row>
    <row r="24" spans="1:12">
      <c r="C24" s="41"/>
      <c r="D24" s="41"/>
    </row>
    <row r="25" spans="1:12" s="41" customFormat="1" ht="20.25" customHeight="1">
      <c r="A25" s="41" t="s">
        <v>99</v>
      </c>
      <c r="C25" s="42"/>
      <c r="D25" s="42"/>
    </row>
    <row r="26" spans="1:12" s="42" customFormat="1">
      <c r="A26" s="42" t="s">
        <v>100</v>
      </c>
      <c r="C26"/>
      <c r="D26"/>
    </row>
  </sheetData>
  <mergeCells count="52">
    <mergeCell ref="B16:C16"/>
    <mergeCell ref="B17:C17"/>
    <mergeCell ref="B18:C18"/>
    <mergeCell ref="B19:C19"/>
    <mergeCell ref="G22:H22"/>
    <mergeCell ref="G20:H20"/>
    <mergeCell ref="B22:D22"/>
    <mergeCell ref="B21:D21"/>
    <mergeCell ref="B20:D20"/>
    <mergeCell ref="E20:F20"/>
    <mergeCell ref="E22:F22"/>
    <mergeCell ref="E21:F21"/>
    <mergeCell ref="G21:H21"/>
    <mergeCell ref="I22:J22"/>
    <mergeCell ref="K22:L22"/>
    <mergeCell ref="L1:M1"/>
    <mergeCell ref="A2:M4"/>
    <mergeCell ref="F5:H5"/>
    <mergeCell ref="E6:I6"/>
    <mergeCell ref="B8:D13"/>
    <mergeCell ref="E8:F13"/>
    <mergeCell ref="G8:H13"/>
    <mergeCell ref="I8:L10"/>
    <mergeCell ref="I11:J13"/>
    <mergeCell ref="K11:L13"/>
    <mergeCell ref="B15:D15"/>
    <mergeCell ref="E15:F15"/>
    <mergeCell ref="G15:H15"/>
    <mergeCell ref="I15:J15"/>
    <mergeCell ref="K15:L15"/>
    <mergeCell ref="B14:D14"/>
    <mergeCell ref="E14:F14"/>
    <mergeCell ref="G14:H14"/>
    <mergeCell ref="I14:J14"/>
    <mergeCell ref="K14:L14"/>
    <mergeCell ref="I21:J21"/>
    <mergeCell ref="K21:L21"/>
    <mergeCell ref="K16:L16"/>
    <mergeCell ref="I16:J16"/>
    <mergeCell ref="I18:J18"/>
    <mergeCell ref="I17:J17"/>
    <mergeCell ref="K17:L17"/>
    <mergeCell ref="K18:L18"/>
    <mergeCell ref="I20:J20"/>
    <mergeCell ref="K20:L20"/>
    <mergeCell ref="I19:J19"/>
    <mergeCell ref="K19:L19"/>
    <mergeCell ref="B23:D23"/>
    <mergeCell ref="E23:F23"/>
    <mergeCell ref="G23:H23"/>
    <mergeCell ref="I23:J23"/>
    <mergeCell ref="K23:L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Кемеровское УФАС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</dc:creator>
  <cp:lastModifiedBy>to42-mahova</cp:lastModifiedBy>
  <cp:lastPrinted>2016-06-27T09:36:35Z</cp:lastPrinted>
  <dcterms:created xsi:type="dcterms:W3CDTF">2011-02-07T05:33:10Z</dcterms:created>
  <dcterms:modified xsi:type="dcterms:W3CDTF">2016-07-05T03:34:14Z</dcterms:modified>
</cp:coreProperties>
</file>